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dot 2" sheetId="2" r:id="rId1"/>
    <sheet name="Sheet3" sheetId="3" r:id="rId2"/>
    <sheet name="Sheet4" sheetId="4" r:id="rId3"/>
  </sheets>
  <calcPr calcId="145621"/>
</workbook>
</file>

<file path=xl/calcChain.xml><?xml version="1.0" encoding="utf-8"?>
<calcChain xmlns="http://schemas.openxmlformats.org/spreadsheetml/2006/main">
  <c r="J9" i="2" l="1"/>
  <c r="H14" i="2"/>
  <c r="I14" i="2"/>
  <c r="J14" i="2" l="1"/>
  <c r="D21" i="2" l="1"/>
  <c r="F23" i="4"/>
  <c r="E23" i="4"/>
  <c r="D14" i="4"/>
  <c r="D15" i="4"/>
  <c r="D16" i="4"/>
  <c r="D17" i="4"/>
  <c r="D18" i="4"/>
  <c r="D19" i="4"/>
  <c r="D20" i="4"/>
  <c r="D21" i="4"/>
  <c r="D22" i="4"/>
  <c r="D13" i="4"/>
  <c r="D23" i="4" s="1"/>
  <c r="C23" i="4"/>
  <c r="H14" i="3" l="1"/>
  <c r="D14" i="3" s="1"/>
  <c r="H13" i="3"/>
  <c r="D13" i="3" s="1"/>
  <c r="H12" i="3"/>
  <c r="D12" i="3" s="1"/>
  <c r="H11" i="3"/>
  <c r="D11" i="3" s="1"/>
  <c r="D15" i="3" l="1"/>
</calcChain>
</file>

<file path=xl/sharedStrings.xml><?xml version="1.0" encoding="utf-8"?>
<sst xmlns="http://schemas.openxmlformats.org/spreadsheetml/2006/main" count="98" uniqueCount="68">
  <si>
    <t xml:space="preserve">TRƯỜNG CAO ĐẲNG KỸ THUẬT </t>
  </si>
  <si>
    <t>LÝ TỰ TRỌNG THÀNH PHỐ HỒ CHÍ MINH</t>
  </si>
  <si>
    <t>KHOA CƠ KHÍ</t>
  </si>
  <si>
    <t>CỘNG HÒA XÃ HỘI CHỦ NGHĨA VIỆT NAM</t>
  </si>
  <si>
    <t>Độc lập - Tự do - Hạnh phúc</t>
  </si>
  <si>
    <t>DANH SÁCH LÃNH TIỀN QUẢN LÝ ĐIỀU HÀNH HỌC TRƯỚC – HỌC LẠI</t>
  </si>
  <si>
    <t>CÁC HỌC PHẦN CỦA HS – SV</t>
  </si>
  <si>
    <t>Bậc đào tạo: Cao đẳng, Liên thông Cao đẳng và TCCN</t>
  </si>
  <si>
    <t>STT</t>
  </si>
  <si>
    <t>HỌ VÀ TÊN</t>
  </si>
  <si>
    <t>Trách nhiệm</t>
  </si>
  <si>
    <t>Số tiền</t>
  </si>
  <si>
    <t>Ký tên</t>
  </si>
  <si>
    <t>Nguyễn Tiến Nhân</t>
  </si>
  <si>
    <t>Trưởng khoa</t>
  </si>
  <si>
    <t>Nguyễn Tam Cương</t>
  </si>
  <si>
    <t>Phó Trưởng khoa</t>
  </si>
  <si>
    <t>Chung Trần Thế Vinh</t>
  </si>
  <si>
    <t>Nguyễn Thị Hải Hà</t>
  </si>
  <si>
    <t>Giáo vụ</t>
  </si>
  <si>
    <t>TỔNG CỘNG</t>
  </si>
  <si>
    <t>Ghi chú</t>
  </si>
  <si>
    <t>TRƯỞNG KHOA</t>
  </si>
  <si>
    <t>HỌC KỲ II NĂM HỌC 2012 – 2013</t>
  </si>
  <si>
    <t>Ngày  06 tháng 11 năm 2013</t>
  </si>
  <si>
    <t>(Bằng chữ: Ba triệu ba trăm ba mươi ngàn đồng)</t>
  </si>
  <si>
    <t>CÁC HỌC PHẦN CỦA HS – SV (LỚP RIÊNG)</t>
  </si>
  <si>
    <t>Tổng số tiền thu</t>
  </si>
  <si>
    <t>CAD/CAM - CNC</t>
  </si>
  <si>
    <t>Autocad</t>
  </si>
  <si>
    <t>Công nghệ CNC</t>
  </si>
  <si>
    <t>Hình họa - Vẽ kỹ thuật</t>
  </si>
  <si>
    <t>Cơ lý thuyết (CĐ)</t>
  </si>
  <si>
    <t>Cơ lý thuyết (TCCN)</t>
  </si>
  <si>
    <t>Sức bền vật liệu</t>
  </si>
  <si>
    <t>Cơ kỹ thuật</t>
  </si>
  <si>
    <t>Máy cắt kim loại</t>
  </si>
  <si>
    <t>TĐ TL - KN trong máy CN</t>
  </si>
  <si>
    <t>Ký tên</t>
  </si>
  <si>
    <t>Tổng thu</t>
  </si>
  <si>
    <t>Tổng chi</t>
  </si>
  <si>
    <t>TT</t>
  </si>
  <si>
    <t>Nhà trường trích 8%</t>
  </si>
  <si>
    <t>Ký ra đề thi</t>
  </si>
  <si>
    <t>Ký bảng điểm</t>
  </si>
  <si>
    <t>(Áp dụng cho học kỳ II năm học 2012 - 2013)</t>
  </si>
  <si>
    <t>Lớp riêng</t>
  </si>
  <si>
    <t>Trưởng bộ môn</t>
  </si>
  <si>
    <t>KHOA CÔNG NGHỆTHÔNG TIN</t>
  </si>
  <si>
    <t xml:space="preserve">Họ và tên </t>
  </si>
  <si>
    <t>Chức vụ</t>
  </si>
  <si>
    <t>Nguyễn Văn Minh</t>
  </si>
  <si>
    <t>Nguyễn Văn Đôn</t>
  </si>
  <si>
    <t>Nhân viên</t>
  </si>
  <si>
    <t xml:space="preserve">DANH SÁCH BỒI DƯỠNG CÔNG TÁC PHỤC VỤ </t>
  </si>
  <si>
    <t>HỘI THI GIÁO VIÊN DẠY GIỎI TCCN THÀNH PHỐ LẦN 9 NĂM 2016</t>
  </si>
  <si>
    <t>Nguyễn Văn Tấn</t>
  </si>
  <si>
    <t>Trưởng phòng
P. TS - ĐT - GTVL</t>
  </si>
  <si>
    <t>Trần Kim Thu Liễu</t>
  </si>
  <si>
    <t>Dương Ngọc Vọng</t>
  </si>
  <si>
    <t>Đặng Ngọc Đoàn</t>
  </si>
  <si>
    <t>Lương Minh Dũng</t>
  </si>
  <si>
    <t>Trần Vĩnh Xuyên</t>
  </si>
  <si>
    <t>Mua văn phòng phẩm</t>
  </si>
  <si>
    <t>Nước Lavie</t>
  </si>
  <si>
    <t>Giảng viên</t>
  </si>
  <si>
    <t>(Bằng chữ: Ba triệu đồng chẵn)</t>
  </si>
  <si>
    <t>Ngày       tháng 07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</si>
</sst>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3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u/>
      <sz val="12"/>
      <color theme="1"/>
      <name val="Times New Roman"/>
      <family val="1"/>
    </font>
    <font>
      <i/>
      <sz val="14"/>
      <color theme="1"/>
      <name val="Times New Roman"/>
      <family val="1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/>
    <xf numFmtId="0" fontId="2" fillId="0" borderId="0" xfId="0" applyFont="1" applyAlignment="1">
      <alignment horizontal="left" indent="3"/>
    </xf>
    <xf numFmtId="0" fontId="3" fillId="0" borderId="0" xfId="0" applyFont="1" applyAlignment="1">
      <alignment horizontal="left" indent="10"/>
    </xf>
    <xf numFmtId="0" fontId="3" fillId="0" borderId="0" xfId="0" applyFont="1" applyAlignment="1">
      <alignment horizontal="left"/>
    </xf>
    <xf numFmtId="0" fontId="8" fillId="0" borderId="0" xfId="0" applyFont="1" applyAlignment="1">
      <alignment horizontal="left" indent="8"/>
    </xf>
    <xf numFmtId="0" fontId="9" fillId="0" borderId="0" xfId="0" applyFont="1"/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 indent="10"/>
    </xf>
    <xf numFmtId="0" fontId="6" fillId="0" borderId="1" xfId="0" applyFont="1" applyBorder="1" applyAlignment="1">
      <alignment vertical="center"/>
    </xf>
    <xf numFmtId="41" fontId="2" fillId="0" borderId="1" xfId="0" applyNumberFormat="1" applyFont="1" applyBorder="1" applyAlignment="1">
      <alignment horizontal="right" vertical="center"/>
    </xf>
    <xf numFmtId="41" fontId="6" fillId="0" borderId="3" xfId="0" applyNumberFormat="1" applyFont="1" applyBorder="1" applyAlignment="1">
      <alignment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41" fontId="1" fillId="0" borderId="0" xfId="0" applyNumberFormat="1" applyFont="1"/>
    <xf numFmtId="41" fontId="2" fillId="0" borderId="1" xfId="0" applyNumberFormat="1" applyFont="1" applyBorder="1" applyAlignment="1">
      <alignment vertical="center"/>
    </xf>
    <xf numFmtId="41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43" fontId="1" fillId="0" borderId="0" xfId="0" applyNumberFormat="1" applyFont="1"/>
    <xf numFmtId="0" fontId="4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41" fontId="5" fillId="0" borderId="1" xfId="0" applyNumberFormat="1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0" fillId="0" borderId="0" xfId="0" applyFont="1" applyBorder="1" applyAlignment="1">
      <alignment horizontal="left" vertical="center" indent="29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indent="3"/>
    </xf>
    <xf numFmtId="0" fontId="11" fillId="0" borderId="0" xfId="0" applyFont="1"/>
    <xf numFmtId="37" fontId="2" fillId="0" borderId="1" xfId="0" applyNumberFormat="1" applyFont="1" applyBorder="1" applyAlignment="1">
      <alignment horizontal="right" vertical="center"/>
    </xf>
    <xf numFmtId="37" fontId="6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7" workbookViewId="0">
      <selection activeCell="E12" sqref="E12"/>
    </sheetView>
  </sheetViews>
  <sheetFormatPr defaultRowHeight="16.5" x14ac:dyDescent="0.25"/>
  <cols>
    <col min="1" max="1" width="5.28515625" style="1" customWidth="1"/>
    <col min="2" max="2" width="21.5703125" style="1" customWidth="1"/>
    <col min="3" max="3" width="26.28515625" style="1" customWidth="1"/>
    <col min="4" max="4" width="13.140625" style="1" customWidth="1"/>
    <col min="5" max="5" width="15.85546875" style="1" customWidth="1"/>
    <col min="6" max="6" width="15.28515625" style="1" customWidth="1"/>
    <col min="7" max="7" width="9.140625" style="1"/>
    <col min="8" max="8" width="13.140625" style="1" bestFit="1" customWidth="1"/>
    <col min="9" max="9" width="11" style="1" bestFit="1" customWidth="1"/>
    <col min="10" max="10" width="16.42578125" style="1" bestFit="1" customWidth="1"/>
    <col min="11" max="16384" width="9.140625" style="1"/>
  </cols>
  <sheetData>
    <row r="1" spans="1:11" s="2" customFormat="1" ht="15.75" x14ac:dyDescent="0.25">
      <c r="A1" s="7" t="s">
        <v>0</v>
      </c>
      <c r="D1" s="9" t="s">
        <v>3</v>
      </c>
    </row>
    <row r="2" spans="1:11" s="2" customFormat="1" ht="15.75" x14ac:dyDescent="0.25">
      <c r="A2" s="2" t="s">
        <v>1</v>
      </c>
      <c r="D2" s="10" t="s">
        <v>4</v>
      </c>
    </row>
    <row r="3" spans="1:11" s="2" customFormat="1" ht="15.75" x14ac:dyDescent="0.25">
      <c r="A3" s="33" t="s">
        <v>48</v>
      </c>
    </row>
    <row r="4" spans="1:11" s="2" customFormat="1" ht="15.75" x14ac:dyDescent="0.25">
      <c r="A4" s="8"/>
      <c r="B4" s="11"/>
    </row>
    <row r="5" spans="1:11" ht="24.75" customHeight="1" x14ac:dyDescent="0.25">
      <c r="A5" s="40" t="s">
        <v>54</v>
      </c>
      <c r="B5" s="40"/>
      <c r="C5" s="40"/>
      <c r="D5" s="40"/>
      <c r="E5" s="40"/>
      <c r="F5" s="40"/>
    </row>
    <row r="6" spans="1:11" ht="29.25" customHeight="1" x14ac:dyDescent="0.25">
      <c r="A6" s="40" t="s">
        <v>55</v>
      </c>
      <c r="B6" s="40"/>
      <c r="C6" s="40"/>
      <c r="D6" s="40"/>
      <c r="E6" s="40"/>
      <c r="F6" s="40"/>
    </row>
    <row r="7" spans="1:11" ht="18.75" x14ac:dyDescent="0.25">
      <c r="A7" s="40"/>
      <c r="B7" s="40"/>
      <c r="C7" s="40"/>
      <c r="D7" s="40"/>
      <c r="E7" s="40"/>
      <c r="F7" s="40"/>
    </row>
    <row r="8" spans="1:11" ht="18.75" x14ac:dyDescent="0.25">
      <c r="A8" s="12"/>
      <c r="B8" s="12"/>
      <c r="C8" s="12"/>
      <c r="D8" s="12"/>
      <c r="E8" s="12"/>
      <c r="F8" s="12"/>
      <c r="I8" s="1" t="s">
        <v>46</v>
      </c>
    </row>
    <row r="9" spans="1:11" ht="35.25" customHeight="1" x14ac:dyDescent="0.25">
      <c r="A9" s="3" t="s">
        <v>41</v>
      </c>
      <c r="B9" s="3" t="s">
        <v>49</v>
      </c>
      <c r="C9" s="3" t="s">
        <v>50</v>
      </c>
      <c r="D9" s="3" t="s">
        <v>11</v>
      </c>
      <c r="E9" s="3" t="s">
        <v>12</v>
      </c>
      <c r="F9" s="32" t="s">
        <v>21</v>
      </c>
      <c r="H9" s="34">
        <v>637200</v>
      </c>
      <c r="I9" s="1">
        <v>577120</v>
      </c>
      <c r="J9" s="1">
        <f>H9+I9</f>
        <v>1214320</v>
      </c>
    </row>
    <row r="10" spans="1:11" ht="36.75" customHeight="1" x14ac:dyDescent="0.25">
      <c r="A10" s="4">
        <v>1</v>
      </c>
      <c r="B10" s="5" t="s">
        <v>56</v>
      </c>
      <c r="C10" s="46" t="s">
        <v>57</v>
      </c>
      <c r="D10" s="35">
        <v>100000</v>
      </c>
      <c r="E10" s="4"/>
      <c r="F10" s="6"/>
      <c r="I10" s="1">
        <v>30000</v>
      </c>
    </row>
    <row r="11" spans="1:11" ht="24.95" customHeight="1" x14ac:dyDescent="0.25">
      <c r="A11" s="4">
        <v>2</v>
      </c>
      <c r="B11" s="5" t="s">
        <v>51</v>
      </c>
      <c r="C11" s="4" t="s">
        <v>14</v>
      </c>
      <c r="D11" s="35">
        <v>100000</v>
      </c>
      <c r="E11" s="4"/>
      <c r="F11" s="6"/>
      <c r="I11" s="1">
        <v>120000</v>
      </c>
      <c r="K11" s="1">
        <v>329</v>
      </c>
    </row>
    <row r="12" spans="1:11" ht="24.95" customHeight="1" x14ac:dyDescent="0.25">
      <c r="A12" s="4">
        <v>3</v>
      </c>
      <c r="B12" s="5" t="s">
        <v>58</v>
      </c>
      <c r="C12" s="4" t="s">
        <v>16</v>
      </c>
      <c r="D12" s="35">
        <v>100000</v>
      </c>
      <c r="E12" s="4"/>
      <c r="F12" s="6"/>
      <c r="I12" s="1">
        <v>80000</v>
      </c>
    </row>
    <row r="13" spans="1:11" ht="24.95" customHeight="1" x14ac:dyDescent="0.25">
      <c r="A13" s="4">
        <v>4</v>
      </c>
      <c r="B13" s="5" t="s">
        <v>62</v>
      </c>
      <c r="C13" s="4" t="s">
        <v>65</v>
      </c>
      <c r="D13" s="35">
        <v>700000</v>
      </c>
      <c r="E13" s="4"/>
      <c r="F13" s="6"/>
    </row>
    <row r="14" spans="1:11" ht="24.95" customHeight="1" x14ac:dyDescent="0.25">
      <c r="A14" s="4">
        <v>5</v>
      </c>
      <c r="B14" s="5" t="s">
        <v>59</v>
      </c>
      <c r="C14" s="4" t="s">
        <v>65</v>
      </c>
      <c r="D14" s="35">
        <v>100000</v>
      </c>
      <c r="E14" s="4"/>
      <c r="F14" s="37"/>
      <c r="H14" s="1">
        <f>H9*30%</f>
        <v>191160</v>
      </c>
      <c r="I14" s="34">
        <f>I9-I10-I11-I12</f>
        <v>347120</v>
      </c>
      <c r="J14" s="1">
        <f>I14*30%</f>
        <v>104136</v>
      </c>
    </row>
    <row r="15" spans="1:11" ht="24.95" customHeight="1" x14ac:dyDescent="0.25">
      <c r="A15" s="4">
        <v>6</v>
      </c>
      <c r="B15" s="5" t="s">
        <v>52</v>
      </c>
      <c r="C15" s="4" t="s">
        <v>47</v>
      </c>
      <c r="D15" s="35">
        <v>100000</v>
      </c>
      <c r="E15" s="4"/>
      <c r="F15" s="37"/>
      <c r="I15" s="34"/>
    </row>
    <row r="16" spans="1:11" ht="24.95" customHeight="1" x14ac:dyDescent="0.25">
      <c r="A16" s="4">
        <v>7</v>
      </c>
      <c r="B16" s="5" t="s">
        <v>60</v>
      </c>
      <c r="C16" s="4" t="s">
        <v>65</v>
      </c>
      <c r="D16" s="35">
        <v>100000</v>
      </c>
      <c r="E16" s="4"/>
      <c r="F16" s="37"/>
      <c r="I16" s="34"/>
    </row>
    <row r="17" spans="1:10" ht="24.95" customHeight="1" x14ac:dyDescent="0.25">
      <c r="A17" s="4">
        <v>8</v>
      </c>
      <c r="B17" s="5" t="s">
        <v>18</v>
      </c>
      <c r="C17" s="4" t="s">
        <v>53</v>
      </c>
      <c r="D17" s="35">
        <v>100000</v>
      </c>
      <c r="E17" s="4"/>
      <c r="F17" s="37"/>
      <c r="I17" s="34"/>
    </row>
    <row r="18" spans="1:10" ht="24.95" customHeight="1" x14ac:dyDescent="0.25">
      <c r="A18" s="4">
        <v>9</v>
      </c>
      <c r="B18" s="5" t="s">
        <v>61</v>
      </c>
      <c r="C18" s="4" t="s">
        <v>53</v>
      </c>
      <c r="D18" s="35">
        <v>100000</v>
      </c>
      <c r="E18" s="4"/>
      <c r="F18" s="37"/>
      <c r="I18" s="34"/>
    </row>
    <row r="19" spans="1:10" ht="24.95" customHeight="1" x14ac:dyDescent="0.25">
      <c r="A19" s="4">
        <v>10</v>
      </c>
      <c r="B19" s="5" t="s">
        <v>63</v>
      </c>
      <c r="C19" s="4"/>
      <c r="D19" s="35">
        <v>1430000</v>
      </c>
      <c r="E19" s="4"/>
      <c r="F19" s="37"/>
      <c r="I19" s="34"/>
    </row>
    <row r="20" spans="1:10" ht="24.95" customHeight="1" x14ac:dyDescent="0.25">
      <c r="A20" s="4">
        <v>11</v>
      </c>
      <c r="B20" s="5" t="s">
        <v>64</v>
      </c>
      <c r="C20" s="4"/>
      <c r="D20" s="35">
        <v>70000</v>
      </c>
      <c r="E20" s="4"/>
      <c r="F20" s="37"/>
      <c r="I20" s="34"/>
    </row>
    <row r="21" spans="1:10" ht="24.75" customHeight="1" x14ac:dyDescent="0.25">
      <c r="A21" s="6"/>
      <c r="B21" s="38" t="s">
        <v>20</v>
      </c>
      <c r="C21" s="38"/>
      <c r="D21" s="36">
        <f>SUM(D10:D20)</f>
        <v>3000000</v>
      </c>
      <c r="E21" s="14"/>
      <c r="F21" s="6"/>
      <c r="H21" s="20"/>
      <c r="J21" s="25"/>
    </row>
    <row r="22" spans="1:10" ht="29.25" customHeight="1" x14ac:dyDescent="0.25">
      <c r="A22" s="39" t="s">
        <v>66</v>
      </c>
      <c r="B22" s="39"/>
      <c r="C22" s="39"/>
      <c r="D22" s="39"/>
      <c r="E22" s="39"/>
      <c r="F22" s="39"/>
      <c r="J22" s="25"/>
    </row>
    <row r="23" spans="1:10" x14ac:dyDescent="0.25">
      <c r="J23" s="25"/>
    </row>
    <row r="24" spans="1:10" x14ac:dyDescent="0.25">
      <c r="E24" s="17" t="s">
        <v>67</v>
      </c>
      <c r="J24" s="25"/>
    </row>
    <row r="25" spans="1:10" x14ac:dyDescent="0.25">
      <c r="E25" s="18" t="s">
        <v>22</v>
      </c>
    </row>
    <row r="26" spans="1:10" x14ac:dyDescent="0.25">
      <c r="E26" s="18"/>
    </row>
    <row r="27" spans="1:10" x14ac:dyDescent="0.25">
      <c r="E27" s="18"/>
    </row>
    <row r="28" spans="1:10" x14ac:dyDescent="0.25">
      <c r="E28" s="18"/>
    </row>
    <row r="29" spans="1:10" x14ac:dyDescent="0.25">
      <c r="E29" s="18"/>
    </row>
    <row r="30" spans="1:10" x14ac:dyDescent="0.25">
      <c r="E30" s="18" t="s">
        <v>51</v>
      </c>
    </row>
  </sheetData>
  <mergeCells count="5">
    <mergeCell ref="B21:C21"/>
    <mergeCell ref="A22:F22"/>
    <mergeCell ref="A5:F5"/>
    <mergeCell ref="A6:F6"/>
    <mergeCell ref="A7:F7"/>
  </mergeCells>
  <printOptions horizontalCentered="1"/>
  <pageMargins left="0.33" right="0.24" top="0.65" bottom="0.49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D11" sqref="D11"/>
    </sheetView>
  </sheetViews>
  <sheetFormatPr defaultRowHeight="16.5" x14ac:dyDescent="0.25"/>
  <cols>
    <col min="1" max="1" width="6.42578125" style="1" customWidth="1"/>
    <col min="2" max="2" width="22.140625" style="1" customWidth="1"/>
    <col min="3" max="3" width="23.7109375" style="1" customWidth="1"/>
    <col min="4" max="4" width="16.28515625" style="1" customWidth="1"/>
    <col min="5" max="5" width="17.42578125" style="1" customWidth="1"/>
    <col min="6" max="6" width="11.85546875" style="1" customWidth="1"/>
    <col min="7" max="7" width="9.140625" style="1"/>
    <col min="8" max="8" width="13.140625" style="1" bestFit="1" customWidth="1"/>
    <col min="9" max="16384" width="9.140625" style="1"/>
  </cols>
  <sheetData>
    <row r="1" spans="1:8" s="2" customFormat="1" ht="15.75" x14ac:dyDescent="0.25">
      <c r="A1" s="7" t="s">
        <v>0</v>
      </c>
      <c r="D1" s="9" t="s">
        <v>3</v>
      </c>
    </row>
    <row r="2" spans="1:8" s="2" customFormat="1" ht="15.75" x14ac:dyDescent="0.25">
      <c r="A2" s="2" t="s">
        <v>1</v>
      </c>
      <c r="D2" s="10" t="s">
        <v>4</v>
      </c>
    </row>
    <row r="3" spans="1:8" s="2" customFormat="1" ht="15.75" x14ac:dyDescent="0.25">
      <c r="A3" s="13" t="s">
        <v>2</v>
      </c>
    </row>
    <row r="4" spans="1:8" s="2" customFormat="1" ht="15.75" x14ac:dyDescent="0.25">
      <c r="A4" s="8"/>
      <c r="B4" s="11"/>
    </row>
    <row r="5" spans="1:8" ht="18.75" x14ac:dyDescent="0.25">
      <c r="A5" s="40" t="s">
        <v>5</v>
      </c>
      <c r="B5" s="40"/>
      <c r="C5" s="40"/>
      <c r="D5" s="40"/>
      <c r="E5" s="40"/>
      <c r="F5" s="40"/>
    </row>
    <row r="6" spans="1:8" ht="18.75" x14ac:dyDescent="0.25">
      <c r="A6" s="40" t="s">
        <v>6</v>
      </c>
      <c r="B6" s="40"/>
      <c r="C6" s="40"/>
      <c r="D6" s="40"/>
      <c r="E6" s="40"/>
      <c r="F6" s="40"/>
    </row>
    <row r="7" spans="1:8" ht="18.75" x14ac:dyDescent="0.25">
      <c r="A7" s="40" t="s">
        <v>23</v>
      </c>
      <c r="B7" s="40"/>
      <c r="C7" s="40"/>
      <c r="D7" s="40"/>
      <c r="E7" s="40"/>
      <c r="F7" s="40"/>
    </row>
    <row r="8" spans="1:8" ht="18.75" x14ac:dyDescent="0.25">
      <c r="A8" s="41" t="s">
        <v>7</v>
      </c>
      <c r="B8" s="41"/>
      <c r="C8" s="41"/>
      <c r="D8" s="41"/>
      <c r="E8" s="41"/>
      <c r="F8" s="41"/>
    </row>
    <row r="9" spans="1:8" ht="18.75" x14ac:dyDescent="0.25">
      <c r="A9" s="12"/>
      <c r="B9" s="12"/>
      <c r="C9" s="12"/>
      <c r="D9" s="12"/>
      <c r="E9" s="12"/>
      <c r="F9" s="12"/>
    </row>
    <row r="10" spans="1:8" ht="37.5" x14ac:dyDescent="0.25">
      <c r="A10" s="3" t="s">
        <v>8</v>
      </c>
      <c r="B10" s="3" t="s">
        <v>9</v>
      </c>
      <c r="C10" s="3" t="s">
        <v>10</v>
      </c>
      <c r="D10" s="3" t="s">
        <v>11</v>
      </c>
      <c r="E10" s="3" t="s">
        <v>12</v>
      </c>
      <c r="F10" s="19" t="s">
        <v>21</v>
      </c>
      <c r="H10" s="1">
        <v>3330000</v>
      </c>
    </row>
    <row r="11" spans="1:8" x14ac:dyDescent="0.25">
      <c r="A11" s="4">
        <v>1</v>
      </c>
      <c r="B11" s="5" t="s">
        <v>13</v>
      </c>
      <c r="C11" s="4" t="s">
        <v>14</v>
      </c>
      <c r="D11" s="15">
        <f>H11</f>
        <v>1365300</v>
      </c>
      <c r="E11" s="4"/>
      <c r="F11" s="6"/>
      <c r="H11" s="1">
        <f>H10*41%</f>
        <v>1365300</v>
      </c>
    </row>
    <row r="12" spans="1:8" x14ac:dyDescent="0.25">
      <c r="A12" s="4">
        <v>2</v>
      </c>
      <c r="B12" s="5" t="s">
        <v>15</v>
      </c>
      <c r="C12" s="4" t="s">
        <v>16</v>
      </c>
      <c r="D12" s="15">
        <f>H12</f>
        <v>765900</v>
      </c>
      <c r="E12" s="4"/>
      <c r="F12" s="6"/>
      <c r="H12" s="1">
        <f>H10*23%</f>
        <v>765900</v>
      </c>
    </row>
    <row r="13" spans="1:8" x14ac:dyDescent="0.25">
      <c r="A13" s="4">
        <v>3</v>
      </c>
      <c r="B13" s="5" t="s">
        <v>17</v>
      </c>
      <c r="C13" s="4" t="s">
        <v>16</v>
      </c>
      <c r="D13" s="15">
        <f>H13</f>
        <v>765900</v>
      </c>
      <c r="E13" s="4"/>
      <c r="F13" s="6"/>
      <c r="H13" s="1">
        <f>H10*23%</f>
        <v>765900</v>
      </c>
    </row>
    <row r="14" spans="1:8" x14ac:dyDescent="0.25">
      <c r="A14" s="4">
        <v>4</v>
      </c>
      <c r="B14" s="5" t="s">
        <v>18</v>
      </c>
      <c r="C14" s="4" t="s">
        <v>19</v>
      </c>
      <c r="D14" s="15">
        <f>H14</f>
        <v>432900</v>
      </c>
      <c r="E14" s="4"/>
      <c r="F14" s="6"/>
      <c r="H14" s="1">
        <f>H10*13%</f>
        <v>432900</v>
      </c>
    </row>
    <row r="15" spans="1:8" ht="17.25" x14ac:dyDescent="0.25">
      <c r="A15" s="6"/>
      <c r="B15" s="38" t="s">
        <v>20</v>
      </c>
      <c r="C15" s="38"/>
      <c r="D15" s="16">
        <f>SUM(D11:D14)</f>
        <v>3330000</v>
      </c>
      <c r="E15" s="14"/>
      <c r="F15" s="6"/>
      <c r="H15" s="20"/>
    </row>
    <row r="16" spans="1:8" ht="17.25" customHeight="1" x14ac:dyDescent="0.25">
      <c r="A16" s="39" t="s">
        <v>25</v>
      </c>
      <c r="B16" s="39"/>
      <c r="C16" s="39"/>
      <c r="D16" s="39"/>
      <c r="E16" s="39"/>
      <c r="F16" s="39"/>
    </row>
    <row r="18" spans="5:5" x14ac:dyDescent="0.25">
      <c r="E18" s="17" t="s">
        <v>24</v>
      </c>
    </row>
    <row r="19" spans="5:5" x14ac:dyDescent="0.25">
      <c r="E19" s="18" t="s">
        <v>22</v>
      </c>
    </row>
    <row r="20" spans="5:5" x14ac:dyDescent="0.25">
      <c r="E20" s="18"/>
    </row>
    <row r="21" spans="5:5" x14ac:dyDescent="0.25">
      <c r="E21" s="18"/>
    </row>
    <row r="22" spans="5:5" x14ac:dyDescent="0.25">
      <c r="E22" s="18"/>
    </row>
    <row r="23" spans="5:5" x14ac:dyDescent="0.25">
      <c r="E23" s="18"/>
    </row>
    <row r="24" spans="5:5" x14ac:dyDescent="0.25">
      <c r="E24" s="18" t="s">
        <v>13</v>
      </c>
    </row>
  </sheetData>
  <mergeCells count="6">
    <mergeCell ref="A16:F16"/>
    <mergeCell ref="A5:F5"/>
    <mergeCell ref="A6:F6"/>
    <mergeCell ref="A7:F7"/>
    <mergeCell ref="A8:F8"/>
    <mergeCell ref="B15:C15"/>
  </mergeCells>
  <pageMargins left="0.24" right="0.24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workbookViewId="0">
      <selection activeCell="L13" sqref="L13"/>
    </sheetView>
  </sheetViews>
  <sheetFormatPr defaultRowHeight="16.5" x14ac:dyDescent="0.25"/>
  <cols>
    <col min="1" max="1" width="7.85546875" style="1" customWidth="1"/>
    <col min="2" max="2" width="32" style="1" customWidth="1"/>
    <col min="3" max="3" width="17.140625" style="1" customWidth="1"/>
    <col min="4" max="4" width="14.140625" style="1" customWidth="1"/>
    <col min="5" max="5" width="15.85546875" style="1" customWidth="1"/>
    <col min="6" max="6" width="15.140625" style="1" customWidth="1"/>
    <col min="7" max="8" width="12.42578125" style="1" customWidth="1"/>
    <col min="9" max="9" width="9.140625" style="1"/>
    <col min="10" max="10" width="14.5703125" style="1" bestFit="1" customWidth="1"/>
    <col min="11" max="16384" width="9.140625" style="1"/>
  </cols>
  <sheetData>
    <row r="1" spans="1:8" s="2" customFormat="1" ht="15.75" x14ac:dyDescent="0.25">
      <c r="A1" s="7" t="s">
        <v>0</v>
      </c>
      <c r="F1" s="9" t="s">
        <v>3</v>
      </c>
      <c r="G1" s="9"/>
    </row>
    <row r="2" spans="1:8" s="2" customFormat="1" ht="15.75" x14ac:dyDescent="0.25">
      <c r="A2" s="2" t="s">
        <v>1</v>
      </c>
      <c r="F2" s="10" t="s">
        <v>4</v>
      </c>
      <c r="G2" s="10"/>
    </row>
    <row r="3" spans="1:8" s="2" customFormat="1" ht="15.75" x14ac:dyDescent="0.25">
      <c r="A3" s="13" t="s">
        <v>2</v>
      </c>
    </row>
    <row r="4" spans="1:8" s="2" customFormat="1" ht="15.75" x14ac:dyDescent="0.25">
      <c r="A4" s="8"/>
      <c r="B4" s="11"/>
      <c r="C4" s="11"/>
      <c r="D4" s="11"/>
      <c r="E4" s="11"/>
      <c r="F4" s="11"/>
      <c r="G4" s="11"/>
    </row>
    <row r="5" spans="1:8" ht="18.75" x14ac:dyDescent="0.25">
      <c r="A5" s="40" t="s">
        <v>5</v>
      </c>
      <c r="B5" s="40"/>
      <c r="C5" s="40"/>
      <c r="D5" s="40"/>
      <c r="E5" s="40"/>
      <c r="F5" s="40"/>
      <c r="G5" s="40"/>
      <c r="H5" s="40"/>
    </row>
    <row r="6" spans="1:8" ht="18.75" x14ac:dyDescent="0.25">
      <c r="A6" s="40" t="s">
        <v>26</v>
      </c>
      <c r="B6" s="40"/>
      <c r="C6" s="40"/>
      <c r="D6" s="40"/>
      <c r="E6" s="40"/>
      <c r="F6" s="40"/>
      <c r="G6" s="40"/>
      <c r="H6" s="40"/>
    </row>
    <row r="7" spans="1:8" ht="18.75" x14ac:dyDescent="0.25">
      <c r="A7" s="40" t="s">
        <v>23</v>
      </c>
      <c r="B7" s="40"/>
      <c r="C7" s="40"/>
      <c r="D7" s="40"/>
      <c r="E7" s="40"/>
      <c r="F7" s="40"/>
      <c r="G7" s="40"/>
      <c r="H7" s="40"/>
    </row>
    <row r="8" spans="1:8" ht="18.75" x14ac:dyDescent="0.25">
      <c r="A8" s="41" t="s">
        <v>7</v>
      </c>
      <c r="B8" s="41"/>
      <c r="C8" s="41"/>
      <c r="D8" s="41"/>
      <c r="E8" s="41"/>
      <c r="F8" s="41"/>
      <c r="G8" s="41"/>
      <c r="H8" s="41"/>
    </row>
    <row r="9" spans="1:8" ht="18.75" x14ac:dyDescent="0.25">
      <c r="A9" s="31" t="s">
        <v>45</v>
      </c>
      <c r="B9" s="26"/>
      <c r="C9" s="26"/>
      <c r="D9" s="26"/>
      <c r="E9" s="26"/>
      <c r="F9" s="26"/>
      <c r="G9" s="26"/>
      <c r="H9" s="26"/>
    </row>
    <row r="10" spans="1:8" ht="18.75" x14ac:dyDescent="0.25">
      <c r="A10" s="12"/>
      <c r="B10" s="12"/>
      <c r="C10" s="12"/>
      <c r="D10" s="12"/>
      <c r="E10" s="12"/>
      <c r="F10" s="12"/>
      <c r="G10" s="12"/>
      <c r="H10" s="12"/>
    </row>
    <row r="11" spans="1:8" ht="46.5" customHeight="1" x14ac:dyDescent="0.25">
      <c r="A11" s="42" t="s">
        <v>41</v>
      </c>
      <c r="B11" s="42" t="s">
        <v>9</v>
      </c>
      <c r="C11" s="44" t="s">
        <v>39</v>
      </c>
      <c r="D11" s="45"/>
      <c r="E11" s="44" t="s">
        <v>40</v>
      </c>
      <c r="F11" s="45"/>
      <c r="G11" s="23" t="s">
        <v>38</v>
      </c>
      <c r="H11" s="24" t="s">
        <v>21</v>
      </c>
    </row>
    <row r="12" spans="1:8" ht="46.5" customHeight="1" x14ac:dyDescent="0.25">
      <c r="A12" s="43"/>
      <c r="B12" s="43"/>
      <c r="C12" s="27" t="s">
        <v>27</v>
      </c>
      <c r="D12" s="27" t="s">
        <v>42</v>
      </c>
      <c r="E12" s="23" t="s">
        <v>43</v>
      </c>
      <c r="F12" s="23" t="s">
        <v>44</v>
      </c>
      <c r="G12" s="23"/>
      <c r="H12" s="24"/>
    </row>
    <row r="13" spans="1:8" x14ac:dyDescent="0.25">
      <c r="A13" s="4">
        <v>1</v>
      </c>
      <c r="B13" s="5" t="s">
        <v>28</v>
      </c>
      <c r="C13" s="21">
        <v>120000</v>
      </c>
      <c r="D13" s="21">
        <f>C13*8%</f>
        <v>9600</v>
      </c>
      <c r="E13" s="22">
        <v>50000</v>
      </c>
      <c r="F13" s="22">
        <v>50000</v>
      </c>
      <c r="G13" s="22"/>
      <c r="H13" s="6"/>
    </row>
    <row r="14" spans="1:8" x14ac:dyDescent="0.25">
      <c r="A14" s="4">
        <v>2</v>
      </c>
      <c r="B14" s="5" t="s">
        <v>29</v>
      </c>
      <c r="C14" s="21">
        <v>4860000</v>
      </c>
      <c r="D14" s="21">
        <f t="shared" ref="D14:D22" si="0">C14*8%</f>
        <v>388800</v>
      </c>
      <c r="E14" s="22">
        <v>50000</v>
      </c>
      <c r="F14" s="22">
        <v>50000</v>
      </c>
      <c r="G14" s="22"/>
      <c r="H14" s="6"/>
    </row>
    <row r="15" spans="1:8" x14ac:dyDescent="0.25">
      <c r="A15" s="4">
        <v>3</v>
      </c>
      <c r="B15" s="5" t="s">
        <v>30</v>
      </c>
      <c r="C15" s="21">
        <v>12420000</v>
      </c>
      <c r="D15" s="21">
        <f t="shared" si="0"/>
        <v>993600</v>
      </c>
      <c r="E15" s="22">
        <v>50000</v>
      </c>
      <c r="F15" s="22">
        <v>50000</v>
      </c>
      <c r="G15" s="22"/>
      <c r="H15" s="6"/>
    </row>
    <row r="16" spans="1:8" x14ac:dyDescent="0.25">
      <c r="A16" s="4">
        <v>4</v>
      </c>
      <c r="B16" s="5" t="s">
        <v>37</v>
      </c>
      <c r="C16" s="21">
        <v>1080000</v>
      </c>
      <c r="D16" s="21">
        <f t="shared" si="0"/>
        <v>86400</v>
      </c>
      <c r="E16" s="22">
        <v>50000</v>
      </c>
      <c r="F16" s="22">
        <v>50000</v>
      </c>
      <c r="G16" s="22"/>
      <c r="H16" s="6"/>
    </row>
    <row r="17" spans="1:10" x14ac:dyDescent="0.25">
      <c r="A17" s="4">
        <v>5</v>
      </c>
      <c r="B17" s="5" t="s">
        <v>31</v>
      </c>
      <c r="C17" s="21">
        <v>9180000</v>
      </c>
      <c r="D17" s="21">
        <f t="shared" si="0"/>
        <v>734400</v>
      </c>
      <c r="E17" s="22">
        <v>50000</v>
      </c>
      <c r="F17" s="22">
        <v>50000</v>
      </c>
      <c r="G17" s="22"/>
      <c r="H17" s="6"/>
    </row>
    <row r="18" spans="1:10" x14ac:dyDescent="0.25">
      <c r="A18" s="4">
        <v>6</v>
      </c>
      <c r="B18" s="5" t="s">
        <v>32</v>
      </c>
      <c r="C18" s="21">
        <v>23280000</v>
      </c>
      <c r="D18" s="21">
        <f t="shared" si="0"/>
        <v>1862400</v>
      </c>
      <c r="E18" s="22">
        <v>50000</v>
      </c>
      <c r="F18" s="22">
        <v>50000</v>
      </c>
      <c r="G18" s="22"/>
      <c r="H18" s="6"/>
      <c r="J18" s="20"/>
    </row>
    <row r="19" spans="1:10" x14ac:dyDescent="0.25">
      <c r="A19" s="4">
        <v>7</v>
      </c>
      <c r="B19" s="5" t="s">
        <v>33</v>
      </c>
      <c r="C19" s="21">
        <v>5040000</v>
      </c>
      <c r="D19" s="21">
        <f t="shared" si="0"/>
        <v>403200</v>
      </c>
      <c r="E19" s="22">
        <v>50000</v>
      </c>
      <c r="F19" s="22">
        <v>50000</v>
      </c>
      <c r="G19" s="22"/>
      <c r="H19" s="6"/>
      <c r="J19" s="25"/>
    </row>
    <row r="20" spans="1:10" x14ac:dyDescent="0.25">
      <c r="A20" s="4">
        <v>8</v>
      </c>
      <c r="B20" s="5" t="s">
        <v>34</v>
      </c>
      <c r="C20" s="21">
        <v>10800000</v>
      </c>
      <c r="D20" s="21">
        <f t="shared" si="0"/>
        <v>864000</v>
      </c>
      <c r="E20" s="22">
        <v>50000</v>
      </c>
      <c r="F20" s="22">
        <v>50000</v>
      </c>
      <c r="G20" s="22"/>
      <c r="H20" s="6"/>
      <c r="J20" s="25"/>
    </row>
    <row r="21" spans="1:10" x14ac:dyDescent="0.25">
      <c r="A21" s="4">
        <v>9</v>
      </c>
      <c r="B21" s="5" t="s">
        <v>35</v>
      </c>
      <c r="C21" s="21">
        <v>1860000</v>
      </c>
      <c r="D21" s="21">
        <f t="shared" si="0"/>
        <v>148800</v>
      </c>
      <c r="E21" s="22">
        <v>50000</v>
      </c>
      <c r="F21" s="22">
        <v>50000</v>
      </c>
      <c r="G21" s="22"/>
      <c r="H21" s="6"/>
      <c r="J21" s="25"/>
    </row>
    <row r="22" spans="1:10" x14ac:dyDescent="0.25">
      <c r="A22" s="4">
        <v>10</v>
      </c>
      <c r="B22" s="5" t="s">
        <v>36</v>
      </c>
      <c r="C22" s="21">
        <v>750000</v>
      </c>
      <c r="D22" s="21">
        <f t="shared" si="0"/>
        <v>60000</v>
      </c>
      <c r="E22" s="22">
        <v>50000</v>
      </c>
      <c r="F22" s="22">
        <v>50000</v>
      </c>
      <c r="G22" s="22"/>
      <c r="H22" s="6"/>
      <c r="J22" s="25"/>
    </row>
    <row r="23" spans="1:10" x14ac:dyDescent="0.25">
      <c r="A23" s="6"/>
      <c r="B23" s="30" t="s">
        <v>20</v>
      </c>
      <c r="C23" s="28">
        <f>SUM(C13:C22)</f>
        <v>69390000</v>
      </c>
      <c r="D23" s="28">
        <f>SUM(D13:D22)</f>
        <v>5551200</v>
      </c>
      <c r="E23" s="28">
        <f>SUM(E13:E22)</f>
        <v>500000</v>
      </c>
      <c r="F23" s="28">
        <f>SUM(F13:F22)</f>
        <v>500000</v>
      </c>
      <c r="G23" s="29"/>
      <c r="H23" s="6"/>
      <c r="J23" s="25"/>
    </row>
    <row r="24" spans="1:10" x14ac:dyDescent="0.25">
      <c r="J24" s="25"/>
    </row>
  </sheetData>
  <mergeCells count="8">
    <mergeCell ref="A11:A12"/>
    <mergeCell ref="B11:B12"/>
    <mergeCell ref="C11:D11"/>
    <mergeCell ref="E11:F11"/>
    <mergeCell ref="A5:H5"/>
    <mergeCell ref="A6:H6"/>
    <mergeCell ref="A7:H7"/>
    <mergeCell ref="A8:H8"/>
  </mergeCells>
  <printOptions horizontalCentered="1"/>
  <pageMargins left="0.46" right="0.47" top="0.42" bottom="0.63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dot 2</vt:lpstr>
      <vt:lpstr>Sheet3</vt:lpstr>
      <vt:lpstr>Sheet4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HaiHa</dc:creator>
  <cp:lastModifiedBy>Admin</cp:lastModifiedBy>
  <cp:lastPrinted>2016-07-01T07:48:04Z</cp:lastPrinted>
  <dcterms:created xsi:type="dcterms:W3CDTF">2013-11-01T01:53:16Z</dcterms:created>
  <dcterms:modified xsi:type="dcterms:W3CDTF">2016-07-01T08:26:16Z</dcterms:modified>
</cp:coreProperties>
</file>